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riusz.zmich\Foldery robocze\Pulpit\Dariusz Żmich\PRZETARGI Darek\2020\PZD 241-14-2020 - Ciąg pieszo-rowerowy Serock - Małe Łąkie. ETAP II\"/>
    </mc:Choice>
  </mc:AlternateContent>
  <xr:revisionPtr revIDLastSave="0" documentId="13_ncr:1_{8BD270AA-7C83-4F61-B6D2-62FA97CC33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sztorys ofertowy" sheetId="45" r:id="rId1"/>
  </sheets>
  <definedNames>
    <definedName name="_xlnm.Print_Area" localSheetId="0">'Kosztorys ofertowy'!$A$1:$CK$68</definedName>
    <definedName name="_xlnm.Print_Titles" localSheetId="0">'Kosztorys ofertowy'!$4:$6</definedName>
  </definedNames>
  <calcPr calcId="191029"/>
</workbook>
</file>

<file path=xl/calcChain.xml><?xml version="1.0" encoding="utf-8"?>
<calcChain xmlns="http://schemas.openxmlformats.org/spreadsheetml/2006/main">
  <c r="Q59" i="45" l="1"/>
  <c r="R59" i="45" s="1"/>
  <c r="R41" i="45"/>
  <c r="S41" i="45" s="1"/>
  <c r="T41" i="45" s="1"/>
  <c r="R37" i="45"/>
  <c r="S37" i="45" s="1"/>
  <c r="Q33" i="45"/>
  <c r="R33" i="45" s="1"/>
  <c r="S33" i="45" s="1"/>
  <c r="T33" i="45" s="1"/>
  <c r="R32" i="45"/>
  <c r="S32" i="45" s="1"/>
  <c r="T32" i="45" s="1"/>
</calcChain>
</file>

<file path=xl/sharedStrings.xml><?xml version="1.0" encoding="utf-8"?>
<sst xmlns="http://schemas.openxmlformats.org/spreadsheetml/2006/main" count="138" uniqueCount="115">
  <si>
    <t>Wyszczególnienie elementów rozliczeniowych</t>
  </si>
  <si>
    <t>Jednostka</t>
  </si>
  <si>
    <t>Nazwa</t>
  </si>
  <si>
    <t>Ilość</t>
  </si>
  <si>
    <t>D.01.00.00</t>
  </si>
  <si>
    <t>szt.</t>
  </si>
  <si>
    <t>m</t>
  </si>
  <si>
    <t>D.02.00.00</t>
  </si>
  <si>
    <t>D.04.00.00</t>
  </si>
  <si>
    <t>D.04.01.01</t>
  </si>
  <si>
    <t>D.05.00.00</t>
  </si>
  <si>
    <t>3</t>
  </si>
  <si>
    <t>Lp.</t>
  </si>
  <si>
    <t>Numer Specyfikacji Technicznej</t>
  </si>
  <si>
    <t>Koryto wraz z profilowaniem i zagęszczeniem podłoża</t>
  </si>
  <si>
    <t>Warstwy odsączające i odcinające</t>
  </si>
  <si>
    <t>D.04.02.01</t>
  </si>
  <si>
    <t>Podbudowa z kruszywa łamanego stabilizowanego mechanicznie</t>
  </si>
  <si>
    <t>D.04.04.02</t>
  </si>
  <si>
    <t>ROBOTY INNE</t>
  </si>
  <si>
    <t>NAWIERZCHNIE</t>
  </si>
  <si>
    <t>ROBOTY ZIEMNE</t>
  </si>
  <si>
    <t>D.01.02.02</t>
  </si>
  <si>
    <t>Zdjęcie warstwy ziemi urodzajnej (humusu)</t>
  </si>
  <si>
    <t>I</t>
  </si>
  <si>
    <t>II</t>
  </si>
  <si>
    <t>III</t>
  </si>
  <si>
    <t>IV</t>
  </si>
  <si>
    <t>VI</t>
  </si>
  <si>
    <t>D.08.00.00</t>
  </si>
  <si>
    <t>ELEMENTY ULIC</t>
  </si>
  <si>
    <t>Krawężniki betonowe</t>
  </si>
  <si>
    <t>D.08.01.01b</t>
  </si>
  <si>
    <t>Cena jednostkowa</t>
  </si>
  <si>
    <t>Wartość PLN</t>
  </si>
  <si>
    <t>Roboty pozostałe</t>
  </si>
  <si>
    <t>V</t>
  </si>
  <si>
    <r>
      <t>m</t>
    </r>
    <r>
      <rPr>
        <sz val="11"/>
        <rFont val="Czcionka tekstu podstawowego"/>
        <charset val="238"/>
      </rPr>
      <t>²</t>
    </r>
  </si>
  <si>
    <t>ROBOTY DROGOWE</t>
  </si>
  <si>
    <t>Krawężniki betonowe o wym. 15x30 cm na podsypce cem.-piaskowej gr. 3 cm i na ławie betonowej C12/15 z oporem (0,072 m²)</t>
  </si>
  <si>
    <t>D.02.01.01</t>
  </si>
  <si>
    <t>Wykonanie wykopów</t>
  </si>
  <si>
    <r>
      <t>m</t>
    </r>
    <r>
      <rPr>
        <sz val="10"/>
        <rFont val="Czcionka tekstu podstawowego"/>
        <charset val="238"/>
      </rPr>
      <t>²</t>
    </r>
  </si>
  <si>
    <r>
      <t>m</t>
    </r>
    <r>
      <rPr>
        <sz val="10"/>
        <rFont val="Czcionka tekstu podstawowego"/>
        <charset val="238"/>
      </rPr>
      <t>³</t>
    </r>
  </si>
  <si>
    <r>
      <t>PODBUDOWY</t>
    </r>
    <r>
      <rPr>
        <sz val="10"/>
        <rFont val="Arial CE"/>
        <family val="2"/>
        <charset val="238"/>
      </rPr>
      <t/>
    </r>
  </si>
  <si>
    <t>m²</t>
  </si>
  <si>
    <t>D.08.03.01</t>
  </si>
  <si>
    <t>Betonowe obrzeża chodnikowe</t>
  </si>
  <si>
    <t>Obrzeża betonowe o wym. 8x30 cm na podsypce cem. - piaskowej gr. 3 cm i na ławie betonowej C12/15 z oporem (0,041 m²)</t>
  </si>
  <si>
    <t>D.02.03.01</t>
  </si>
  <si>
    <t>Wykonanie nasypów</t>
  </si>
  <si>
    <t xml:space="preserve">Wykonanie nasypu z gruntu z dokopu, wraz z dowozem gruntu i zagęszczeniem </t>
  </si>
  <si>
    <t>m³</t>
  </si>
  <si>
    <t>D.06.00.00</t>
  </si>
  <si>
    <t>ROBOTY WYKOŃCZENIOWE</t>
  </si>
  <si>
    <t>D.06.01.01</t>
  </si>
  <si>
    <t>Umocnienie powierzchniowe skarp i rowów</t>
  </si>
  <si>
    <t>D.06.03.01</t>
  </si>
  <si>
    <t>Ścinanie i uzupełnianie poboczy</t>
  </si>
  <si>
    <t>D.05.03.05</t>
  </si>
  <si>
    <t>Nawierzchnia z betonu asfaltowego - warstwa ścieralna</t>
  </si>
  <si>
    <t>VII</t>
  </si>
  <si>
    <t>D.07.00.00</t>
  </si>
  <si>
    <t>OZNAKOWANIE DRÓG I URZĄDZENIA BEZPIECZEŃSTWA RUCHU</t>
  </si>
  <si>
    <t>D.04.03.01</t>
  </si>
  <si>
    <t>Oczyszczenie i skropienie warstw konstrukcyjnych</t>
  </si>
  <si>
    <t>VIII</t>
  </si>
  <si>
    <t>D.07.06.01</t>
  </si>
  <si>
    <t>Urządzenia bezpieczeństwa ruchu</t>
  </si>
  <si>
    <t>Plantowanie skarp rowów, wykopów i nasypów wraz z profilowaniem rowów z obrobieniem na czysto</t>
  </si>
  <si>
    <t>Regulacja wysokościowa zaworów wodociągowych wraz z robotami towarzyszącymi</t>
  </si>
  <si>
    <t>Usunięcie warstwy ziemi urodzajnej (humusu) o grubości do 20 cm wraz z hałdowaniem i wykorzystaniem do humusowania skarp oraz wywozem nadmiaru</t>
  </si>
  <si>
    <t>Ułożenie rur ochronnych - zabezpieczenie sieci telekomunikacyjnej</t>
  </si>
  <si>
    <t>Balustrada U-11a, wypełnienie szczeblinami (kolor niebieski)</t>
  </si>
  <si>
    <t>Balustrada U-12, poręcz ochronna sztywna (kolor żółty)</t>
  </si>
  <si>
    <t>Krawężniki betonowe o wym. 15x22 cm na podsypce cem.-piaskowej gr. 3 cm i na ławie betonowej C12/15 z oporem (0,0765 m²)</t>
  </si>
  <si>
    <t>Pobocze gruntowe (o nawierzchni gruntowej ulepszonej stabilizowanej mechanicznie) - warstwa o grub. po zagęszczeniu 10 cm (przy ciągu pieszo-rowerowym)</t>
  </si>
  <si>
    <t>Umocnienie skarp płytami ażurowymi 60x40x8 cm na podsypce cementowo-piaskowej gr. 10 cm oraz humusowaniem i obsianiem trawą</t>
  </si>
  <si>
    <t>Nawierzchnia z mieszanek mineralno-bitumicznych o grubości po zagęszczeniu 5 cm (warstwa ścieralna) AC 8 S (ciąg pieszo-rowerowy)</t>
  </si>
  <si>
    <t>D.10.02.01</t>
  </si>
  <si>
    <t>Podbudowa z kruszywa łamanego stab. mech. 0/31,5 mm - warstwa o grub. po zagęszczeniu 20 cm (ciąg pieszo-rowerowy)</t>
  </si>
  <si>
    <t>Wykonanie i zagęszczenie warstwy odsączającej w korycie o grub. po zagęszczeniu 20 cm, piasek (ciąg pieszo-rowerowy)</t>
  </si>
  <si>
    <t>Wykonanie wykopów w gruntach nieskalistych kat. I-IV z wywozem na odkład</t>
  </si>
  <si>
    <t>Mechaniczne wykonanie koryta wraz z profilowaniem i zagęszczaniem podłoża na całej szerokości nawierzchni głębokości do 45 cm w gruncie kat. I-IV z wywozem gruntu na odkład (ciąg pieszo-rowerowy)</t>
  </si>
  <si>
    <t>Razem netto:</t>
  </si>
  <si>
    <t>Ustawienie muru oporowego z elementów prefabrykowanych typu "L" o wysokości do 230 cm na podsypce cementowo - piadkowej gr. 5 cm, ławie betonowej C12/15 gr. 15 cm i warstwie mrozoochronnej z piasku gr. 10 cm wraz z wykonaniem robót ziemnych</t>
  </si>
  <si>
    <t>Regulacja wysokościowa studni kanalizacyjnych wraz z robotami towarzyszącymi</t>
  </si>
  <si>
    <t>Przestawienie istniejących hydrantów wraz z robotami towarzyszącymi</t>
  </si>
  <si>
    <t>D.01.01.01</t>
  </si>
  <si>
    <t>Roboty pomiarowe przy liniowych robotach ziemnych - trasa drogi w terenie równinnym (wraz ze wznowieniem punktów granicznych pasa drogowego z ich trwałą stabilizacją, zgodnie z projektami podziałów)</t>
  </si>
  <si>
    <t>km</t>
  </si>
  <si>
    <t>Organizacja ruchu na czas budowy</t>
  </si>
  <si>
    <t>Projekt oraz wykonanie organizacji ruchu na czas budowy</t>
  </si>
  <si>
    <t>kpl.</t>
  </si>
  <si>
    <t>Pomiar powykonawczy</t>
  </si>
  <si>
    <t>GG.00.12.01</t>
  </si>
  <si>
    <t>Geodezyjna inwentaryzacja powykonawcza</t>
  </si>
  <si>
    <t>Oznakowanie pionowe</t>
  </si>
  <si>
    <t>D.07.02.01</t>
  </si>
  <si>
    <t>Słupki do znaków drogowych z rur stalowych o średnicy 60,3 mm, grubość ścianki 2,0 mm</t>
  </si>
  <si>
    <t>Przymocowanie niepodświetlonych tablic znaków drogowych (folia odblaskowa typu 2 dla wszystkich znaków drogowych) (2 szt. C-16, 1 szt. T-22)</t>
  </si>
  <si>
    <t xml:space="preserve">Odtworzenie trasy i punktów wysokościowych w terenie </t>
  </si>
  <si>
    <t>ROBOTY PRZYGOTOWAWCZE (Odtworzenie trasy i punktów wysokościowych w terenie, zdjęcie warstwy ziemi urodzajnej (humusu), rozbiórka elementów dróg, ogrodzeń i przepustów)</t>
  </si>
  <si>
    <t>„Rozbudowa drogi powiatowej nr 1265C Świekatowo - Serock. Etap II - wykonanie ciągu pieszo - rowerowego na odcinku Małe Łąkie – Serock”</t>
  </si>
  <si>
    <t>Przestawienie i regulacja słupków oznaczeniowych i oznaczeniowo-pomiarowych wraz z robotami towarzyszącymi</t>
  </si>
  <si>
    <t>Mechaniczne oczyszczenie i skropienie emulsją asfaltową na zimno podbudowy z kruszywa łamanego; zużycie emulsji 0,5 kg/m² (ciąg pieszo - rowerowy)</t>
  </si>
  <si>
    <t>Mechaniczne wykonanie koryta wraz z profilowaniem i zagęszczaniem podłoża na całej szerokości nawierzchni głębokości do 50 cm w gruncie kat. I-IV z wywozem gruntu na odkład (zjazd bit.) (490m2 - od jezdni do ciągu pieszo-rowerowego, 80m2 - od ciągu  pieszo-rowerowego w kierunku granicy pasa drogowego)</t>
  </si>
  <si>
    <t>Wykonanie i zagęszczenie warstwy odsączającej w korycie o grub. po zagęszczeniu 20 cm, piasek (zjazd bit.) (490m2 - od jezdni do ciągu pieszo-rowerowego, 80m2 - od ciągu  pieszo-rowerowego w kierunku granicy pasa drogowego)</t>
  </si>
  <si>
    <t>Podbudowa z kruszywa łamanego stab. mech. 0/31,5 mm - warstwa o grub. po zagęszczeniu 20 cm (zjazd bit.) (480m2 - od jezdni do ciągu pieszo-rowerowego, 70m2 - od ciągu  pieszo-rowerowego w kierunku granicy pasa drogowego)</t>
  </si>
  <si>
    <t>Mechaniczne oczyszczenie i skropienie emulsją asfaltową na zimno podbudowy z kruszywa łamanego; zużycie emulsji 0,5 kg/m² (zjazd bit.)(420m2 - od jezdni do ciągu pieszo-rowerowego, 60m2 - od ciągu  pieszo-rowerowego w kierunku granicy pasa drogowego)</t>
  </si>
  <si>
    <t>Nawierzchnia z mieszanek mineralno-bitumicznych o grubości po zagęszczeniu 6 cm (warstwa ścieralna) AC 11 S (zjazd bit.)(420m2 - od jezdni do ciągu pieszo-rowerowego, 60m2 - od ciągu  pieszo-rowerowego w kierunku granicy pasa drogowego)</t>
  </si>
  <si>
    <t>KOSZTORYS OFERTOWY</t>
  </si>
  <si>
    <t>Załącznik nr 6 do SIWZ</t>
  </si>
  <si>
    <t>Podatek VAT (23%):</t>
  </si>
  <si>
    <t>Razem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</si>
</sst>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\ _z_ł"/>
    <numFmt numFmtId="166" formatCode="#,##0\ _z_ł"/>
    <numFmt numFmtId="167" formatCode="#,##0.00\ &quot;zł&quot;"/>
    <numFmt numFmtId="168" formatCode="#,##0.000"/>
  </numFmts>
  <fonts count="16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sz val="11"/>
      <name val="Czcionka tekstu podstawowego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0"/>
      <name val="Czcionka tekstu podstawowego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</cellStyleXfs>
  <cellXfs count="186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Protection="1">
      <protection locked="0"/>
    </xf>
    <xf numFmtId="0" fontId="5" fillId="0" borderId="0" xfId="0" applyFont="1" applyFill="1"/>
    <xf numFmtId="0" fontId="5" fillId="0" borderId="1" xfId="0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Protection="1">
      <protection locked="0"/>
    </xf>
    <xf numFmtId="0" fontId="13" fillId="0" borderId="0" xfId="0" applyFont="1" applyFill="1"/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 applyProtection="1">
      <alignment horizontal="center" vertical="center"/>
      <protection locked="0"/>
    </xf>
    <xf numFmtId="1" fontId="12" fillId="0" borderId="10" xfId="0" applyNumberFormat="1" applyFont="1" applyFill="1" applyBorder="1" applyAlignment="1">
      <alignment horizontal="center" vertical="center"/>
    </xf>
    <xf numFmtId="0" fontId="12" fillId="2" borderId="11" xfId="0" applyNumberFormat="1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 applyProtection="1">
      <alignment horizontal="center" vertical="center" wrapText="1"/>
    </xf>
    <xf numFmtId="49" fontId="12" fillId="2" borderId="12" xfId="0" applyNumberFormat="1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/>
    </xf>
    <xf numFmtId="4" fontId="10" fillId="2" borderId="12" xfId="1" applyNumberFormat="1" applyFont="1" applyFill="1" applyBorder="1" applyAlignment="1">
      <alignment horizontal="center" vertical="center"/>
    </xf>
    <xf numFmtId="4" fontId="10" fillId="2" borderId="13" xfId="1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quotePrefix="1" applyNumberFormat="1" applyFont="1" applyFill="1" applyBorder="1" applyAlignment="1">
      <alignment horizontal="left" vertical="center" wrapText="1"/>
    </xf>
    <xf numFmtId="4" fontId="12" fillId="2" borderId="1" xfId="1" applyNumberFormat="1" applyFont="1" applyFill="1" applyBorder="1" applyAlignment="1">
      <alignment horizontal="center" vertical="center"/>
    </xf>
    <xf numFmtId="4" fontId="12" fillId="2" borderId="3" xfId="1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Protection="1">
      <protection locked="0"/>
    </xf>
    <xf numFmtId="0" fontId="10" fillId="0" borderId="0" xfId="0" applyFont="1" applyFill="1"/>
    <xf numFmtId="0" fontId="10" fillId="0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  <protection locked="0"/>
    </xf>
    <xf numFmtId="4" fontId="12" fillId="2" borderId="1" xfId="1" applyNumberFormat="1" applyFont="1" applyFill="1" applyBorder="1" applyAlignment="1" applyProtection="1">
      <alignment horizontal="center" vertical="center"/>
      <protection locked="0"/>
    </xf>
    <xf numFmtId="1" fontId="12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2" applyNumberFormat="1" applyFont="1" applyFill="1" applyBorder="1" applyAlignment="1" applyProtection="1">
      <alignment horizontal="center" vertical="center"/>
      <protection locked="0"/>
    </xf>
    <xf numFmtId="4" fontId="4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4" fontId="5" fillId="2" borderId="3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4" fontId="5" fillId="2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top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49" fontId="4" fillId="2" borderId="1" xfId="0" applyNumberFormat="1" applyFont="1" applyFill="1" applyBorder="1" applyAlignment="1">
      <alignment horizontal="left" vertical="center" wrapText="1" shrinkToFit="1"/>
    </xf>
    <xf numFmtId="0" fontId="2" fillId="0" borderId="0" xfId="0" applyFont="1" applyAlignment="1">
      <alignment wrapText="1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/>
    <xf numFmtId="4" fontId="5" fillId="0" borderId="4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top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" xfId="0" quotePrefix="1" applyFont="1" applyBorder="1" applyAlignment="1">
      <alignment horizontal="center" vertical="center"/>
    </xf>
    <xf numFmtId="4" fontId="10" fillId="0" borderId="0" xfId="0" applyNumberFormat="1" applyFont="1" applyFill="1" applyProtection="1">
      <protection locked="0"/>
    </xf>
    <xf numFmtId="0" fontId="4" fillId="0" borderId="4" xfId="0" applyFont="1" applyBorder="1" applyAlignment="1">
      <alignment horizontal="center" vertical="center"/>
    </xf>
    <xf numFmtId="2" fontId="5" fillId="0" borderId="0" xfId="0" applyNumberFormat="1" applyFont="1" applyFill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49" fontId="12" fillId="0" borderId="5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 vertical="center"/>
    </xf>
    <xf numFmtId="4" fontId="2" fillId="0" borderId="0" xfId="2" applyNumberFormat="1" applyFont="1"/>
    <xf numFmtId="4" fontId="12" fillId="0" borderId="6" xfId="1" applyNumberFormat="1" applyFont="1" applyFill="1" applyBorder="1" applyAlignment="1">
      <alignment horizontal="center" vertical="center" wrapText="1"/>
    </xf>
    <xf numFmtId="4" fontId="8" fillId="0" borderId="0" xfId="1" applyNumberFormat="1" applyFont="1"/>
    <xf numFmtId="2" fontId="4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left" vertical="center"/>
    </xf>
    <xf numFmtId="165" fontId="5" fillId="0" borderId="0" xfId="2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4" fontId="12" fillId="0" borderId="0" xfId="1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right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12" fillId="0" borderId="0" xfId="1" applyNumberFormat="1" applyFont="1" applyFill="1" applyBorder="1" applyAlignment="1" applyProtection="1">
      <alignment horizontal="center" vertical="center"/>
      <protection locked="0"/>
    </xf>
    <xf numFmtId="4" fontId="4" fillId="0" borderId="0" xfId="2" applyNumberFormat="1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/>
    </xf>
    <xf numFmtId="168" fontId="5" fillId="3" borderId="1" xfId="1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4" fontId="5" fillId="0" borderId="26" xfId="0" applyNumberFormat="1" applyFont="1" applyFill="1" applyBorder="1" applyAlignment="1">
      <alignment horizontal="center" vertical="center"/>
    </xf>
    <xf numFmtId="4" fontId="12" fillId="0" borderId="26" xfId="0" applyNumberFormat="1" applyFont="1" applyFill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8" fontId="5" fillId="0" borderId="2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center" vertical="center"/>
    </xf>
    <xf numFmtId="167" fontId="15" fillId="0" borderId="13" xfId="0" applyNumberFormat="1" applyFont="1" applyBorder="1" applyAlignment="1">
      <alignment horizontal="center" vertical="center" wrapText="1"/>
    </xf>
    <xf numFmtId="167" fontId="15" fillId="0" borderId="3" xfId="0" applyNumberFormat="1" applyFont="1" applyBorder="1" applyAlignment="1">
      <alignment horizontal="center" vertical="center" wrapText="1"/>
    </xf>
    <xf numFmtId="167" fontId="15" fillId="0" borderId="15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15" fillId="0" borderId="14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2" fontId="12" fillId="0" borderId="23" xfId="0" applyNumberFormat="1" applyFont="1" applyBorder="1" applyAlignment="1" applyProtection="1">
      <alignment horizontal="center" vertical="center" wrapText="1"/>
      <protection locked="0"/>
    </xf>
    <xf numFmtId="2" fontId="12" fillId="0" borderId="24" xfId="0" applyNumberFormat="1" applyFont="1" applyBorder="1" applyAlignment="1" applyProtection="1">
      <alignment horizontal="center" vertical="center" wrapText="1"/>
      <protection locked="0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25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</cellXfs>
  <cellStyles count="4">
    <cellStyle name="Dziesiętny" xfId="1" builtinId="3"/>
    <cellStyle name="Dziesiętny 2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74"/>
  <sheetViews>
    <sheetView tabSelected="1" view="pageBreakPreview" topLeftCell="A58" zoomScaleNormal="100" zoomScaleSheetLayoutView="100" workbookViewId="0">
      <selection activeCell="CP57" sqref="CP57"/>
    </sheetView>
  </sheetViews>
  <sheetFormatPr defaultColWidth="0" defaultRowHeight="12.75"/>
  <cols>
    <col min="1" max="1" width="5.140625" style="18" bestFit="1" customWidth="1"/>
    <col min="2" max="2" width="13.140625" style="18" customWidth="1"/>
    <col min="3" max="3" width="75.85546875" style="19" customWidth="1"/>
    <col min="4" max="4" width="11" style="18" customWidth="1"/>
    <col min="5" max="5" width="14.7109375" style="122" customWidth="1"/>
    <col min="6" max="6" width="14.7109375" style="20" customWidth="1"/>
    <col min="7" max="7" width="18.140625" style="69" customWidth="1"/>
    <col min="8" max="8" width="14.42578125" style="21" hidden="1" customWidth="1"/>
    <col min="9" max="9" width="13.5703125" style="21" hidden="1" customWidth="1"/>
    <col min="10" max="10" width="17.42578125" style="21" hidden="1" customWidth="1"/>
    <col min="11" max="15" width="13.5703125" style="21" hidden="1" customWidth="1"/>
    <col min="16" max="16" width="13.5703125" style="113" hidden="1" customWidth="1"/>
    <col min="17" max="25" width="9.140625" style="22" hidden="1" customWidth="1"/>
    <col min="26" max="89" width="9.140625" style="23" hidden="1" customWidth="1"/>
    <col min="90" max="16381" width="9.140625" style="23" customWidth="1"/>
    <col min="16382" max="16382" width="25.7109375" style="23" customWidth="1"/>
    <col min="16383" max="16383" width="9.85546875" style="23" customWidth="1"/>
    <col min="16384" max="16384" width="14.7109375" style="23" customWidth="1"/>
  </cols>
  <sheetData>
    <row r="1" spans="1:28" s="93" customFormat="1">
      <c r="A1" s="75"/>
      <c r="B1" s="75"/>
      <c r="C1" s="95"/>
      <c r="D1" s="75"/>
      <c r="E1" s="120"/>
      <c r="F1" s="164" t="s">
        <v>112</v>
      </c>
      <c r="G1" s="164"/>
      <c r="H1" s="8"/>
      <c r="I1" s="8"/>
      <c r="J1" s="8"/>
      <c r="K1" s="8"/>
      <c r="L1" s="8"/>
      <c r="M1" s="8"/>
      <c r="N1" s="8"/>
      <c r="O1" s="8"/>
      <c r="P1" s="87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ht="18">
      <c r="A2" s="167" t="s">
        <v>111</v>
      </c>
      <c r="B2" s="167"/>
      <c r="C2" s="167"/>
      <c r="D2" s="167"/>
      <c r="E2" s="167"/>
      <c r="F2" s="167"/>
      <c r="G2" s="167"/>
      <c r="H2" s="24"/>
      <c r="I2" s="24"/>
      <c r="J2" s="24"/>
      <c r="K2" s="24"/>
      <c r="L2" s="24"/>
      <c r="M2" s="24"/>
      <c r="N2" s="24"/>
      <c r="O2" s="24"/>
      <c r="P2" s="24"/>
    </row>
    <row r="3" spans="1:28" s="93" customFormat="1" ht="50.25" customHeight="1" thickBot="1">
      <c r="A3" s="168" t="s">
        <v>103</v>
      </c>
      <c r="B3" s="169"/>
      <c r="C3" s="169"/>
      <c r="D3" s="169"/>
      <c r="E3" s="169"/>
      <c r="F3" s="169"/>
      <c r="G3" s="169"/>
      <c r="H3" s="124"/>
      <c r="I3" s="124"/>
      <c r="J3" s="124"/>
      <c r="K3" s="124"/>
      <c r="L3" s="124"/>
      <c r="M3" s="124"/>
      <c r="N3" s="124"/>
      <c r="O3" s="124"/>
      <c r="P3" s="24"/>
      <c r="Q3" s="91"/>
      <c r="R3" s="91"/>
      <c r="S3" s="91"/>
      <c r="T3" s="91"/>
      <c r="U3" s="91"/>
      <c r="V3" s="91"/>
      <c r="W3" s="91"/>
      <c r="X3" s="91"/>
      <c r="Y3" s="91"/>
    </row>
    <row r="4" spans="1:28" s="27" customFormat="1" ht="15">
      <c r="A4" s="170" t="s">
        <v>12</v>
      </c>
      <c r="B4" s="172" t="s">
        <v>13</v>
      </c>
      <c r="C4" s="174" t="s">
        <v>0</v>
      </c>
      <c r="D4" s="176" t="s">
        <v>1</v>
      </c>
      <c r="E4" s="177"/>
      <c r="F4" s="178" t="s">
        <v>33</v>
      </c>
      <c r="G4" s="180" t="s">
        <v>34</v>
      </c>
      <c r="H4" s="25"/>
      <c r="I4" s="25"/>
      <c r="J4" s="25"/>
      <c r="K4" s="25"/>
      <c r="L4" s="25"/>
      <c r="M4" s="25"/>
      <c r="N4" s="25"/>
      <c r="O4" s="25"/>
      <c r="P4" s="25"/>
      <c r="Q4" s="26"/>
      <c r="R4" s="26"/>
      <c r="S4" s="26"/>
      <c r="T4" s="26"/>
      <c r="U4" s="26"/>
      <c r="V4" s="26"/>
      <c r="W4" s="26"/>
      <c r="X4" s="26"/>
      <c r="Y4" s="26"/>
    </row>
    <row r="5" spans="1:28" s="27" customFormat="1" ht="37.15" customHeight="1" thickBot="1">
      <c r="A5" s="171"/>
      <c r="B5" s="173"/>
      <c r="C5" s="175"/>
      <c r="D5" s="28" t="s">
        <v>2</v>
      </c>
      <c r="E5" s="121" t="s">
        <v>3</v>
      </c>
      <c r="F5" s="179"/>
      <c r="G5" s="181"/>
      <c r="H5" s="25"/>
      <c r="I5" s="25"/>
      <c r="J5" s="125"/>
      <c r="K5" s="25"/>
      <c r="L5" s="25"/>
      <c r="M5" s="25"/>
      <c r="N5" s="25"/>
      <c r="O5" s="25"/>
      <c r="P5" s="25"/>
      <c r="Q5" s="26"/>
      <c r="R5" s="26"/>
      <c r="S5" s="26"/>
      <c r="T5" s="26"/>
      <c r="U5" s="26"/>
      <c r="V5" s="26"/>
      <c r="W5" s="26"/>
      <c r="X5" s="26"/>
      <c r="Y5" s="26"/>
    </row>
    <row r="6" spans="1:28" s="27" customFormat="1" ht="15.75" thickBot="1">
      <c r="A6" s="29">
        <v>1</v>
      </c>
      <c r="B6" s="30">
        <v>2</v>
      </c>
      <c r="C6" s="117" t="s">
        <v>11</v>
      </c>
      <c r="D6" s="31">
        <v>4</v>
      </c>
      <c r="E6" s="157">
        <v>5</v>
      </c>
      <c r="F6" s="32">
        <v>6</v>
      </c>
      <c r="G6" s="33">
        <v>7</v>
      </c>
      <c r="H6" s="25"/>
      <c r="I6" s="125"/>
      <c r="J6" s="126"/>
      <c r="K6" s="127"/>
      <c r="L6" s="25"/>
      <c r="M6" s="25"/>
      <c r="N6" s="25"/>
      <c r="O6" s="25"/>
      <c r="P6" s="25"/>
      <c r="Q6" s="26"/>
      <c r="R6" s="26"/>
      <c r="S6" s="26"/>
      <c r="T6" s="26"/>
      <c r="U6" s="26"/>
      <c r="V6" s="26"/>
      <c r="W6" s="26"/>
      <c r="X6" s="26"/>
      <c r="Y6" s="26"/>
    </row>
    <row r="7" spans="1:28" s="56" customFormat="1" ht="15" customHeight="1">
      <c r="A7" s="34"/>
      <c r="B7" s="35"/>
      <c r="C7" s="36" t="s">
        <v>38</v>
      </c>
      <c r="D7" s="37"/>
      <c r="E7" s="38"/>
      <c r="F7" s="38"/>
      <c r="G7" s="39"/>
      <c r="H7" s="40"/>
      <c r="I7" s="128"/>
      <c r="J7" s="128"/>
      <c r="K7" s="128"/>
      <c r="L7" s="40"/>
      <c r="M7" s="40"/>
      <c r="N7" s="40"/>
      <c r="O7" s="40"/>
      <c r="P7" s="40"/>
      <c r="Q7" s="55"/>
      <c r="R7" s="55"/>
      <c r="S7" s="55"/>
      <c r="T7" s="55"/>
      <c r="U7" s="55"/>
      <c r="V7" s="55"/>
      <c r="W7" s="55"/>
      <c r="X7" s="55"/>
      <c r="Y7" s="55"/>
    </row>
    <row r="8" spans="1:28" s="27" customFormat="1" ht="45">
      <c r="A8" s="41" t="s">
        <v>24</v>
      </c>
      <c r="B8" s="42" t="s">
        <v>4</v>
      </c>
      <c r="C8" s="156" t="s">
        <v>102</v>
      </c>
      <c r="D8" s="42"/>
      <c r="E8" s="44"/>
      <c r="F8" s="44"/>
      <c r="G8" s="50"/>
      <c r="H8" s="25"/>
      <c r="I8" s="128"/>
      <c r="J8" s="128"/>
      <c r="K8" s="128"/>
      <c r="L8" s="25"/>
      <c r="M8" s="25"/>
      <c r="N8" s="25"/>
      <c r="O8" s="25"/>
      <c r="P8" s="25"/>
      <c r="Q8" s="26"/>
      <c r="R8" s="26"/>
      <c r="S8" s="26"/>
      <c r="T8" s="26"/>
      <c r="U8" s="26"/>
      <c r="V8" s="26"/>
      <c r="W8" s="26"/>
      <c r="X8" s="26"/>
      <c r="Y8" s="26"/>
    </row>
    <row r="9" spans="1:28" s="27" customFormat="1" ht="15">
      <c r="A9" s="74"/>
      <c r="B9" s="74" t="s">
        <v>88</v>
      </c>
      <c r="C9" s="11" t="s">
        <v>101</v>
      </c>
      <c r="D9" s="48"/>
      <c r="E9" s="81"/>
      <c r="F9" s="49"/>
      <c r="G9" s="50"/>
      <c r="H9" s="25"/>
      <c r="I9" s="128"/>
      <c r="J9" s="128"/>
      <c r="K9" s="128"/>
      <c r="L9" s="25"/>
      <c r="M9" s="25"/>
      <c r="N9" s="25"/>
      <c r="O9" s="25"/>
      <c r="P9" s="25"/>
      <c r="Q9" s="26"/>
      <c r="R9" s="26"/>
      <c r="S9" s="26"/>
      <c r="T9" s="26"/>
      <c r="U9" s="26"/>
      <c r="V9" s="26"/>
      <c r="W9" s="26"/>
      <c r="X9" s="26"/>
      <c r="Y9" s="26"/>
    </row>
    <row r="10" spans="1:28" s="27" customFormat="1" ht="42.75">
      <c r="A10" s="145">
        <v>1</v>
      </c>
      <c r="B10" s="141"/>
      <c r="C10" s="142" t="s">
        <v>89</v>
      </c>
      <c r="D10" s="143" t="s">
        <v>90</v>
      </c>
      <c r="E10" s="146">
        <v>2.8849999999999998</v>
      </c>
      <c r="F10" s="144"/>
      <c r="G10" s="16"/>
      <c r="H10" s="25"/>
      <c r="I10" s="128"/>
      <c r="J10" s="128"/>
      <c r="K10" s="128"/>
      <c r="L10" s="25"/>
      <c r="M10" s="25"/>
      <c r="N10" s="25"/>
      <c r="O10" s="25"/>
      <c r="P10" s="25"/>
      <c r="Q10" s="26"/>
      <c r="R10" s="26"/>
      <c r="S10" s="26"/>
      <c r="T10" s="26"/>
      <c r="U10" s="26"/>
      <c r="V10" s="26"/>
      <c r="W10" s="26"/>
      <c r="X10" s="26"/>
      <c r="Y10" s="26"/>
    </row>
    <row r="11" spans="1:28" s="56" customFormat="1" ht="15">
      <c r="A11" s="46"/>
      <c r="B11" s="42" t="s">
        <v>22</v>
      </c>
      <c r="C11" s="11" t="s">
        <v>23</v>
      </c>
      <c r="D11" s="48"/>
      <c r="E11" s="81"/>
      <c r="F11" s="49"/>
      <c r="G11" s="50"/>
      <c r="H11" s="51"/>
      <c r="I11" s="129"/>
      <c r="J11" s="90"/>
      <c r="K11" s="90"/>
      <c r="L11" s="51"/>
      <c r="M11" s="51"/>
      <c r="N11" s="51"/>
      <c r="O11" s="51"/>
      <c r="P11" s="51"/>
      <c r="Q11" s="55"/>
      <c r="R11" s="55"/>
      <c r="S11" s="55"/>
      <c r="T11" s="55"/>
      <c r="U11" s="55"/>
      <c r="V11" s="55"/>
      <c r="W11" s="55"/>
      <c r="X11" s="55"/>
      <c r="Y11" s="55"/>
    </row>
    <row r="12" spans="1:28" s="56" customFormat="1" ht="48" customHeight="1">
      <c r="A12" s="52">
        <v>1</v>
      </c>
      <c r="B12" s="53"/>
      <c r="C12" s="104" t="s">
        <v>71</v>
      </c>
      <c r="D12" s="57" t="s">
        <v>42</v>
      </c>
      <c r="E12" s="100">
        <v>6787.4</v>
      </c>
      <c r="F12" s="54"/>
      <c r="G12" s="16"/>
      <c r="H12" s="51"/>
      <c r="I12" s="114"/>
      <c r="J12" s="90"/>
      <c r="K12" s="90"/>
      <c r="L12" s="51"/>
      <c r="M12" s="51"/>
      <c r="N12" s="51"/>
      <c r="O12" s="51"/>
      <c r="P12" s="51"/>
      <c r="Q12" s="55"/>
      <c r="R12" s="55"/>
      <c r="S12" s="55"/>
      <c r="T12" s="55"/>
      <c r="U12" s="55"/>
      <c r="V12" s="55"/>
      <c r="W12" s="55"/>
      <c r="X12" s="55"/>
      <c r="Y12" s="55"/>
    </row>
    <row r="13" spans="1:28" s="56" customFormat="1" ht="15">
      <c r="A13" s="60" t="s">
        <v>25</v>
      </c>
      <c r="B13" s="42" t="s">
        <v>7</v>
      </c>
      <c r="C13" s="47" t="s">
        <v>21</v>
      </c>
      <c r="D13" s="42"/>
      <c r="E13" s="81"/>
      <c r="F13" s="44"/>
      <c r="G13" s="50"/>
      <c r="H13" s="51"/>
      <c r="I13" s="130"/>
      <c r="J13" s="90"/>
      <c r="K13" s="90"/>
      <c r="L13" s="51"/>
      <c r="M13" s="51"/>
      <c r="N13" s="51"/>
      <c r="O13" s="51"/>
      <c r="P13" s="51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s="56" customFormat="1" ht="15">
      <c r="A14" s="61"/>
      <c r="B14" s="42" t="s">
        <v>40</v>
      </c>
      <c r="C14" s="47" t="s">
        <v>41</v>
      </c>
      <c r="D14" s="42"/>
      <c r="E14" s="81"/>
      <c r="F14" s="44"/>
      <c r="G14" s="45"/>
      <c r="H14" s="51"/>
      <c r="I14" s="130"/>
      <c r="J14" s="90"/>
      <c r="K14" s="90"/>
      <c r="L14" s="51"/>
      <c r="M14" s="51"/>
      <c r="N14" s="51"/>
      <c r="O14" s="51"/>
      <c r="P14" s="51"/>
      <c r="Q14" s="55"/>
      <c r="R14" s="55"/>
      <c r="S14" s="55"/>
      <c r="T14" s="55"/>
      <c r="U14" s="55"/>
      <c r="V14" s="55"/>
      <c r="W14" s="55"/>
      <c r="X14" s="55"/>
      <c r="Y14" s="55"/>
    </row>
    <row r="15" spans="1:28" s="56" customFormat="1" ht="15" customHeight="1">
      <c r="A15" s="62">
        <v>1</v>
      </c>
      <c r="B15" s="53"/>
      <c r="C15" s="104" t="s">
        <v>82</v>
      </c>
      <c r="D15" s="57" t="s">
        <v>43</v>
      </c>
      <c r="E15" s="100">
        <v>260</v>
      </c>
      <c r="F15" s="54"/>
      <c r="G15" s="16"/>
      <c r="H15" s="115"/>
      <c r="I15" s="114"/>
      <c r="J15" s="90"/>
      <c r="K15" s="90"/>
      <c r="L15" s="115"/>
      <c r="M15" s="110"/>
      <c r="N15" s="110"/>
      <c r="O15" s="110"/>
      <c r="P15" s="11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8" s="6" customFormat="1" ht="15">
      <c r="A16" s="71"/>
      <c r="B16" s="74" t="s">
        <v>49</v>
      </c>
      <c r="C16" s="11" t="s">
        <v>50</v>
      </c>
      <c r="D16" s="74"/>
      <c r="E16" s="81"/>
      <c r="F16" s="83"/>
      <c r="G16" s="84"/>
      <c r="H16" s="9"/>
      <c r="I16" s="131"/>
      <c r="J16" s="90"/>
      <c r="K16" s="90"/>
      <c r="L16" s="9"/>
      <c r="M16" s="9"/>
      <c r="N16" s="9"/>
      <c r="O16" s="9"/>
      <c r="P16" s="9"/>
      <c r="Q16" s="5"/>
      <c r="R16" s="5"/>
      <c r="S16" s="5"/>
      <c r="T16" s="5"/>
      <c r="U16" s="5"/>
      <c r="V16" s="5"/>
      <c r="W16" s="5"/>
      <c r="X16" s="5"/>
      <c r="Y16" s="5"/>
    </row>
    <row r="17" spans="1:32" s="6" customFormat="1" ht="32.25" customHeight="1">
      <c r="A17" s="3">
        <v>1</v>
      </c>
      <c r="B17" s="70"/>
      <c r="C17" s="13" t="s">
        <v>51</v>
      </c>
      <c r="D17" s="7" t="s">
        <v>52</v>
      </c>
      <c r="E17" s="100">
        <v>3580</v>
      </c>
      <c r="F17" s="54"/>
      <c r="G17" s="16"/>
      <c r="H17" s="116"/>
      <c r="I17" s="97"/>
      <c r="J17" s="90"/>
      <c r="K17" s="90"/>
      <c r="L17" s="116"/>
      <c r="M17" s="5"/>
      <c r="N17" s="5"/>
      <c r="O17" s="5"/>
      <c r="P17" s="116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32" s="56" customFormat="1" ht="15">
      <c r="A18" s="12" t="s">
        <v>26</v>
      </c>
      <c r="B18" s="42" t="s">
        <v>8</v>
      </c>
      <c r="C18" s="43" t="s">
        <v>44</v>
      </c>
      <c r="D18" s="48"/>
      <c r="E18" s="81"/>
      <c r="F18" s="49"/>
      <c r="G18" s="50"/>
      <c r="H18" s="40"/>
      <c r="I18" s="129"/>
      <c r="J18" s="90"/>
      <c r="K18" s="90"/>
      <c r="L18" s="40"/>
      <c r="M18" s="40"/>
      <c r="N18" s="40"/>
      <c r="O18" s="40"/>
      <c r="P18" s="40"/>
      <c r="Q18" s="55"/>
      <c r="R18" s="55"/>
      <c r="S18" s="55"/>
      <c r="T18" s="55"/>
      <c r="U18" s="55"/>
      <c r="V18" s="55"/>
      <c r="W18" s="55"/>
      <c r="X18" s="55"/>
      <c r="Y18" s="55"/>
    </row>
    <row r="19" spans="1:32" s="56" customFormat="1" ht="15">
      <c r="A19" s="46"/>
      <c r="B19" s="42" t="s">
        <v>9</v>
      </c>
      <c r="C19" s="47" t="s">
        <v>14</v>
      </c>
      <c r="D19" s="48"/>
      <c r="E19" s="81"/>
      <c r="F19" s="49"/>
      <c r="G19" s="50"/>
      <c r="H19" s="40"/>
      <c r="I19" s="129"/>
      <c r="J19" s="90"/>
      <c r="K19" s="90"/>
      <c r="L19" s="40"/>
      <c r="M19" s="40"/>
      <c r="N19" s="40"/>
      <c r="O19" s="40"/>
      <c r="P19" s="40"/>
      <c r="Q19" s="55"/>
      <c r="R19" s="55"/>
      <c r="S19" s="55"/>
      <c r="T19" s="55"/>
      <c r="U19" s="55"/>
      <c r="V19" s="55"/>
      <c r="W19" s="55"/>
      <c r="X19" s="55"/>
      <c r="Y19" s="55"/>
    </row>
    <row r="20" spans="1:32" s="6" customFormat="1" ht="45" customHeight="1">
      <c r="A20" s="108">
        <v>1</v>
      </c>
      <c r="B20" s="109"/>
      <c r="C20" s="103" t="s">
        <v>83</v>
      </c>
      <c r="D20" s="102" t="s">
        <v>42</v>
      </c>
      <c r="E20" s="100">
        <v>6794</v>
      </c>
      <c r="F20" s="54"/>
      <c r="G20" s="16"/>
      <c r="H20" s="9"/>
      <c r="I20" s="97"/>
      <c r="J20" s="90"/>
      <c r="K20" s="90"/>
      <c r="L20" s="9"/>
      <c r="P20" s="9"/>
      <c r="Q20" s="5"/>
      <c r="R20" s="5"/>
      <c r="S20" s="5"/>
      <c r="T20" s="5"/>
      <c r="U20" s="5"/>
      <c r="V20" s="5"/>
      <c r="W20" s="5"/>
      <c r="X20" s="5"/>
      <c r="Y20" s="5"/>
    </row>
    <row r="21" spans="1:32" s="6" customFormat="1" ht="72" customHeight="1">
      <c r="A21" s="108">
        <v>2</v>
      </c>
      <c r="B21" s="109"/>
      <c r="C21" s="103" t="s">
        <v>106</v>
      </c>
      <c r="D21" s="102" t="s">
        <v>42</v>
      </c>
      <c r="E21" s="100">
        <v>570</v>
      </c>
      <c r="F21" s="54"/>
      <c r="G21" s="16"/>
      <c r="H21" s="9"/>
      <c r="I21" s="97"/>
      <c r="J21" s="90"/>
      <c r="K21" s="90"/>
      <c r="L21" s="9"/>
      <c r="P21" s="9"/>
      <c r="Q21" s="5"/>
      <c r="R21" s="5"/>
      <c r="S21" s="5"/>
      <c r="T21" s="5"/>
      <c r="U21" s="5"/>
      <c r="V21" s="5"/>
      <c r="W21" s="5"/>
      <c r="X21" s="5"/>
      <c r="Y21" s="5"/>
    </row>
    <row r="22" spans="1:32" s="56" customFormat="1" ht="15">
      <c r="A22" s="61"/>
      <c r="B22" s="63" t="s">
        <v>16</v>
      </c>
      <c r="C22" s="64" t="s">
        <v>15</v>
      </c>
      <c r="D22" s="42"/>
      <c r="E22" s="81"/>
      <c r="F22" s="44"/>
      <c r="G22" s="45"/>
      <c r="H22" s="40"/>
      <c r="I22" s="130"/>
      <c r="J22" s="90"/>
      <c r="K22" s="90"/>
      <c r="L22" s="40"/>
      <c r="M22" s="40"/>
      <c r="N22" s="40"/>
      <c r="O22" s="40"/>
      <c r="P22" s="40"/>
      <c r="Q22" s="55"/>
      <c r="R22" s="55"/>
      <c r="S22" s="55"/>
      <c r="T22" s="55"/>
      <c r="U22" s="55"/>
      <c r="V22" s="55"/>
      <c r="W22" s="55"/>
      <c r="X22" s="55"/>
      <c r="Y22" s="55"/>
    </row>
    <row r="23" spans="1:32" s="6" customFormat="1" ht="30" customHeight="1">
      <c r="A23" s="108">
        <v>1</v>
      </c>
      <c r="B23" s="109"/>
      <c r="C23" s="104" t="s">
        <v>81</v>
      </c>
      <c r="D23" s="102" t="s">
        <v>42</v>
      </c>
      <c r="E23" s="100">
        <v>6794</v>
      </c>
      <c r="F23" s="54"/>
      <c r="G23" s="16"/>
      <c r="H23" s="97"/>
      <c r="I23" s="97"/>
      <c r="J23" s="90"/>
      <c r="K23" s="90"/>
      <c r="L23" s="97"/>
      <c r="M23" s="97"/>
      <c r="N23" s="97"/>
      <c r="O23" s="97"/>
      <c r="P23" s="97"/>
      <c r="Q23" s="5"/>
      <c r="R23" s="5"/>
      <c r="S23" s="5"/>
      <c r="T23" s="5"/>
      <c r="U23" s="5"/>
      <c r="V23" s="5"/>
      <c r="W23" s="5"/>
      <c r="X23" s="5"/>
      <c r="Y23" s="5"/>
    </row>
    <row r="24" spans="1:32" s="6" customFormat="1" ht="64.5" customHeight="1">
      <c r="A24" s="108">
        <v>2</v>
      </c>
      <c r="B24" s="109"/>
      <c r="C24" s="104" t="s">
        <v>107</v>
      </c>
      <c r="D24" s="102" t="s">
        <v>42</v>
      </c>
      <c r="E24" s="158">
        <v>570</v>
      </c>
      <c r="F24" s="159"/>
      <c r="G24" s="16"/>
      <c r="H24" s="97"/>
      <c r="I24" s="97"/>
      <c r="J24" s="90"/>
      <c r="K24" s="90"/>
      <c r="L24" s="97"/>
      <c r="M24" s="97"/>
      <c r="N24" s="97"/>
      <c r="O24" s="97"/>
      <c r="P24" s="97"/>
      <c r="Q24" s="5"/>
      <c r="R24" s="5"/>
      <c r="S24" s="5"/>
      <c r="T24" s="5"/>
      <c r="U24" s="5"/>
      <c r="V24" s="5"/>
      <c r="W24" s="5"/>
      <c r="X24" s="5"/>
      <c r="Y24" s="5"/>
    </row>
    <row r="25" spans="1:32" s="6" customFormat="1" ht="15">
      <c r="A25" s="71"/>
      <c r="B25" s="92" t="s">
        <v>18</v>
      </c>
      <c r="C25" s="73" t="s">
        <v>17</v>
      </c>
      <c r="D25" s="74"/>
      <c r="E25" s="81"/>
      <c r="F25" s="83"/>
      <c r="G25" s="84"/>
      <c r="H25" s="10"/>
      <c r="I25" s="131"/>
      <c r="J25" s="90"/>
      <c r="K25" s="90"/>
      <c r="L25" s="10"/>
      <c r="M25" s="10"/>
      <c r="N25" s="10"/>
      <c r="O25" s="10"/>
      <c r="P25" s="10"/>
      <c r="Q25" s="5"/>
      <c r="R25" s="5"/>
      <c r="S25" s="5"/>
      <c r="T25" s="5"/>
      <c r="U25" s="5"/>
      <c r="V25" s="5"/>
      <c r="W25" s="5"/>
      <c r="X25" s="5"/>
      <c r="Y25" s="5"/>
    </row>
    <row r="26" spans="1:32" s="93" customFormat="1" ht="33" customHeight="1">
      <c r="A26" s="3">
        <v>1</v>
      </c>
      <c r="B26" s="2"/>
      <c r="C26" s="13" t="s">
        <v>80</v>
      </c>
      <c r="D26" s="7" t="s">
        <v>42</v>
      </c>
      <c r="E26" s="100">
        <v>6794</v>
      </c>
      <c r="F26" s="54"/>
      <c r="G26" s="16"/>
      <c r="H26" s="97"/>
      <c r="I26" s="97"/>
      <c r="J26" s="90"/>
      <c r="K26" s="90"/>
      <c r="L26" s="97"/>
      <c r="M26" s="97"/>
      <c r="N26" s="97"/>
      <c r="O26" s="97"/>
      <c r="P26" s="97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32" s="93" customFormat="1" ht="57.75" customHeight="1">
      <c r="A27" s="3">
        <v>2</v>
      </c>
      <c r="B27" s="2"/>
      <c r="C27" s="104" t="s">
        <v>108</v>
      </c>
      <c r="D27" s="102" t="s">
        <v>42</v>
      </c>
      <c r="E27" s="158">
        <v>550</v>
      </c>
      <c r="F27" s="159"/>
      <c r="G27" s="16"/>
      <c r="H27" s="97"/>
      <c r="I27" s="97"/>
      <c r="J27" s="90"/>
      <c r="K27" s="90"/>
      <c r="L27" s="97"/>
      <c r="M27" s="97"/>
      <c r="N27" s="97"/>
      <c r="O27" s="97"/>
      <c r="P27" s="97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32" s="93" customFormat="1" ht="39" customHeight="1">
      <c r="A28" s="71"/>
      <c r="B28" s="92" t="s">
        <v>64</v>
      </c>
      <c r="C28" s="73" t="s">
        <v>65</v>
      </c>
      <c r="D28" s="80"/>
      <c r="E28" s="81"/>
      <c r="F28" s="86"/>
      <c r="G28" s="82"/>
      <c r="H28" s="97"/>
      <c r="I28" s="97"/>
      <c r="J28" s="90"/>
      <c r="K28" s="90"/>
      <c r="L28" s="97"/>
      <c r="M28" s="97"/>
      <c r="N28" s="97"/>
      <c r="O28" s="97"/>
      <c r="P28" s="97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32" s="93" customFormat="1" ht="39" customHeight="1">
      <c r="A29" s="3">
        <v>1</v>
      </c>
      <c r="B29" s="2"/>
      <c r="C29" s="13" t="s">
        <v>105</v>
      </c>
      <c r="D29" s="7" t="s">
        <v>42</v>
      </c>
      <c r="E29" s="100">
        <v>6665.5</v>
      </c>
      <c r="F29" s="54"/>
      <c r="G29" s="16"/>
      <c r="H29" s="97"/>
      <c r="I29" s="97"/>
      <c r="J29" s="90"/>
      <c r="K29" s="90"/>
      <c r="L29" s="97"/>
      <c r="M29" s="97"/>
      <c r="N29" s="97"/>
      <c r="O29" s="97"/>
      <c r="P29" s="97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32" s="93" customFormat="1" ht="61.5" customHeight="1">
      <c r="A30" s="3">
        <v>2</v>
      </c>
      <c r="B30" s="2"/>
      <c r="C30" s="13" t="s">
        <v>109</v>
      </c>
      <c r="D30" s="7" t="s">
        <v>42</v>
      </c>
      <c r="E30" s="100">
        <v>480</v>
      </c>
      <c r="F30" s="54"/>
      <c r="G30" s="16"/>
      <c r="H30" s="97"/>
      <c r="I30" s="97"/>
      <c r="J30" s="90"/>
      <c r="K30" s="90"/>
      <c r="L30" s="97"/>
      <c r="M30" s="97"/>
      <c r="N30" s="97"/>
      <c r="O30" s="97"/>
      <c r="P30" s="97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32" ht="15">
      <c r="A31" s="12" t="s">
        <v>27</v>
      </c>
      <c r="B31" s="42" t="s">
        <v>10</v>
      </c>
      <c r="C31" s="47" t="s">
        <v>20</v>
      </c>
      <c r="D31" s="48"/>
      <c r="E31" s="81"/>
      <c r="F31" s="49"/>
      <c r="G31" s="50"/>
      <c r="H31" s="113"/>
      <c r="I31" s="129"/>
      <c r="J31" s="90"/>
      <c r="K31" s="90"/>
      <c r="L31" s="113"/>
      <c r="Z31" s="22"/>
      <c r="AA31" s="22"/>
      <c r="AB31" s="22"/>
    </row>
    <row r="32" spans="1:32" s="6" customFormat="1" ht="15">
      <c r="A32" s="12"/>
      <c r="B32" s="92" t="s">
        <v>59</v>
      </c>
      <c r="C32" s="11" t="s">
        <v>60</v>
      </c>
      <c r="D32" s="80"/>
      <c r="E32" s="81"/>
      <c r="F32" s="86"/>
      <c r="G32" s="82"/>
      <c r="H32" s="119"/>
      <c r="I32" s="90"/>
      <c r="J32" s="90"/>
      <c r="K32" s="90"/>
      <c r="L32" s="119"/>
      <c r="M32" s="119"/>
      <c r="N32" s="119"/>
      <c r="O32" s="119"/>
      <c r="P32" s="119"/>
      <c r="Q32" s="134"/>
      <c r="R32" s="90">
        <f t="shared" ref="R32:R33" si="0">Q32</f>
        <v>0</v>
      </c>
      <c r="S32" s="90" t="e">
        <f>R32*#REF!</f>
        <v>#REF!</v>
      </c>
      <c r="T32" s="90" t="e">
        <f t="shared" ref="T32:T33" si="1">ROUND(E32*S32,2)</f>
        <v>#REF!</v>
      </c>
      <c r="U32" s="119"/>
      <c r="V32" s="119"/>
      <c r="W32" s="10"/>
      <c r="X32" s="5"/>
      <c r="Y32" s="5"/>
      <c r="Z32" s="5"/>
      <c r="AA32" s="5"/>
      <c r="AB32" s="5"/>
      <c r="AC32" s="5"/>
      <c r="AD32" s="5"/>
      <c r="AE32" s="5"/>
      <c r="AF32" s="5"/>
    </row>
    <row r="33" spans="1:33" s="6" customFormat="1" ht="29.25" customHeight="1">
      <c r="A33" s="4">
        <v>1</v>
      </c>
      <c r="B33" s="1"/>
      <c r="C33" s="104" t="s">
        <v>78</v>
      </c>
      <c r="D33" s="7" t="s">
        <v>42</v>
      </c>
      <c r="E33" s="100">
        <v>5879.1</v>
      </c>
      <c r="F33" s="54"/>
      <c r="G33" s="16"/>
      <c r="H33" s="97"/>
      <c r="I33" s="97"/>
      <c r="J33" s="90"/>
      <c r="K33" s="90"/>
      <c r="L33" s="97"/>
      <c r="M33" s="97"/>
      <c r="N33" s="97"/>
      <c r="O33" s="97"/>
      <c r="P33" s="97"/>
      <c r="Q33" s="96">
        <f>21/4*6</f>
        <v>31.5</v>
      </c>
      <c r="R33" s="90">
        <f t="shared" si="0"/>
        <v>31.5</v>
      </c>
      <c r="S33" s="90">
        <f>R33</f>
        <v>31.5</v>
      </c>
      <c r="T33" s="90">
        <f t="shared" si="1"/>
        <v>185191.65</v>
      </c>
      <c r="U33" s="90"/>
      <c r="V33" s="90"/>
      <c r="W33" s="10"/>
      <c r="X33" s="5"/>
      <c r="Y33" s="5"/>
      <c r="Z33" s="5"/>
      <c r="AA33" s="5"/>
      <c r="AB33" s="5"/>
      <c r="AC33" s="5"/>
      <c r="AD33" s="5"/>
      <c r="AE33" s="5"/>
      <c r="AF33" s="5"/>
    </row>
    <row r="34" spans="1:33" s="6" customFormat="1" ht="60.75" customHeight="1">
      <c r="A34" s="4">
        <v>2</v>
      </c>
      <c r="B34" s="1"/>
      <c r="C34" s="104" t="s">
        <v>110</v>
      </c>
      <c r="D34" s="102" t="s">
        <v>42</v>
      </c>
      <c r="E34" s="158">
        <v>480</v>
      </c>
      <c r="F34" s="159"/>
      <c r="G34" s="160"/>
      <c r="H34" s="97"/>
      <c r="I34" s="97"/>
      <c r="J34" s="90"/>
      <c r="K34" s="90"/>
      <c r="L34" s="97"/>
      <c r="M34" s="97"/>
      <c r="N34" s="97"/>
      <c r="O34" s="97"/>
      <c r="P34" s="97"/>
      <c r="Q34" s="97"/>
      <c r="R34" s="90"/>
      <c r="S34" s="90"/>
      <c r="T34" s="90"/>
      <c r="U34" s="90"/>
      <c r="V34" s="90"/>
      <c r="W34" s="10"/>
      <c r="X34" s="5"/>
      <c r="Y34" s="5"/>
      <c r="Z34" s="5"/>
      <c r="AA34" s="5"/>
      <c r="AB34" s="5"/>
      <c r="AC34" s="5"/>
      <c r="AD34" s="5"/>
      <c r="AE34" s="5"/>
      <c r="AF34" s="5"/>
    </row>
    <row r="35" spans="1:33" s="93" customFormat="1" ht="15">
      <c r="A35" s="12" t="s">
        <v>36</v>
      </c>
      <c r="B35" s="85" t="s">
        <v>53</v>
      </c>
      <c r="C35" s="11" t="s">
        <v>54</v>
      </c>
      <c r="D35" s="80"/>
      <c r="E35" s="81"/>
      <c r="F35" s="86"/>
      <c r="G35" s="50"/>
      <c r="H35" s="87"/>
      <c r="I35" s="90"/>
      <c r="J35" s="90"/>
      <c r="K35" s="90"/>
      <c r="L35" s="87"/>
      <c r="M35" s="87"/>
      <c r="N35" s="87"/>
      <c r="O35" s="87"/>
      <c r="P35" s="87"/>
      <c r="Q35" s="91"/>
      <c r="R35" s="91"/>
      <c r="S35" s="91"/>
      <c r="T35" s="91"/>
      <c r="U35" s="91"/>
      <c r="V35" s="91"/>
      <c r="W35" s="91"/>
      <c r="X35" s="91"/>
      <c r="Y35" s="91"/>
    </row>
    <row r="36" spans="1:33" s="6" customFormat="1" ht="15" customHeight="1">
      <c r="A36" s="12"/>
      <c r="B36" s="72" t="s">
        <v>55</v>
      </c>
      <c r="C36" s="11" t="s">
        <v>56</v>
      </c>
      <c r="D36" s="80"/>
      <c r="E36" s="81"/>
      <c r="F36" s="86"/>
      <c r="G36" s="82"/>
      <c r="H36" s="10"/>
      <c r="I36" s="90"/>
      <c r="J36" s="90"/>
      <c r="K36" s="90"/>
      <c r="L36" s="10"/>
      <c r="M36" s="10"/>
      <c r="N36" s="10"/>
      <c r="O36" s="10"/>
      <c r="P36" s="10"/>
      <c r="Q36" s="5"/>
      <c r="R36" s="5"/>
      <c r="S36" s="5"/>
      <c r="T36" s="5"/>
      <c r="U36" s="5"/>
      <c r="V36" s="5"/>
      <c r="W36" s="5"/>
      <c r="X36" s="5"/>
      <c r="Y36" s="5"/>
    </row>
    <row r="37" spans="1:33" s="6" customFormat="1" ht="30" customHeight="1">
      <c r="A37" s="4">
        <v>1</v>
      </c>
      <c r="B37" s="70"/>
      <c r="C37" s="14" t="s">
        <v>69</v>
      </c>
      <c r="D37" s="7" t="s">
        <v>45</v>
      </c>
      <c r="E37" s="100">
        <v>1922.7</v>
      </c>
      <c r="F37" s="54"/>
      <c r="G37" s="16"/>
      <c r="H37" s="97"/>
      <c r="I37" s="97"/>
      <c r="J37" s="90"/>
      <c r="K37" s="90"/>
      <c r="L37" s="97"/>
      <c r="M37" s="97"/>
      <c r="N37" s="97"/>
      <c r="O37" s="97"/>
      <c r="P37" s="97"/>
      <c r="Q37" s="96">
        <v>1</v>
      </c>
      <c r="R37" s="98" t="e">
        <f>ROUND(Q37*#REF!,2)</f>
        <v>#REF!</v>
      </c>
      <c r="S37" s="98" t="e">
        <f>ROUND(E37*R37,2)</f>
        <v>#REF!</v>
      </c>
      <c r="T37" s="99"/>
      <c r="U37" s="1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6" customFormat="1" ht="30" customHeight="1">
      <c r="A38" s="105">
        <v>2</v>
      </c>
      <c r="B38" s="101"/>
      <c r="C38" s="103" t="s">
        <v>77</v>
      </c>
      <c r="D38" s="102" t="s">
        <v>37</v>
      </c>
      <c r="E38" s="100">
        <v>35.299999999999997</v>
      </c>
      <c r="F38" s="54"/>
      <c r="G38" s="16"/>
      <c r="H38" s="97"/>
      <c r="I38" s="97"/>
      <c r="J38" s="90"/>
      <c r="K38" s="90"/>
      <c r="L38" s="97"/>
      <c r="M38" s="97"/>
      <c r="N38" s="97"/>
      <c r="O38" s="97"/>
      <c r="P38" s="97"/>
      <c r="Q38" s="97"/>
      <c r="R38" s="98"/>
      <c r="S38" s="98"/>
      <c r="T38" s="90"/>
      <c r="U38" s="97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6" customFormat="1" ht="15">
      <c r="A39" s="76"/>
      <c r="B39" s="72" t="s">
        <v>57</v>
      </c>
      <c r="C39" s="88" t="s">
        <v>58</v>
      </c>
      <c r="D39" s="80"/>
      <c r="E39" s="81"/>
      <c r="F39" s="89"/>
      <c r="G39" s="82"/>
      <c r="H39" s="10"/>
      <c r="I39" s="90"/>
      <c r="J39" s="90"/>
      <c r="K39" s="90"/>
      <c r="L39" s="10"/>
      <c r="M39" s="10"/>
      <c r="N39" s="10"/>
      <c r="O39" s="10"/>
      <c r="P39" s="1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33" s="6" customFormat="1" ht="42.75">
      <c r="A40" s="105">
        <v>1</v>
      </c>
      <c r="B40" s="101"/>
      <c r="C40" s="104" t="s">
        <v>76</v>
      </c>
      <c r="D40" s="102" t="s">
        <v>37</v>
      </c>
      <c r="E40" s="100">
        <v>2588.9</v>
      </c>
      <c r="F40" s="54"/>
      <c r="G40" s="16"/>
      <c r="H40" s="97"/>
      <c r="I40" s="97"/>
      <c r="J40" s="90"/>
      <c r="K40" s="90"/>
      <c r="L40" s="97"/>
      <c r="M40" s="97"/>
      <c r="N40" s="97"/>
      <c r="O40" s="97"/>
      <c r="P40" s="97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33" s="6" customFormat="1" ht="15">
      <c r="A41" s="12" t="s">
        <v>28</v>
      </c>
      <c r="B41" s="74" t="s">
        <v>62</v>
      </c>
      <c r="C41" s="11" t="s">
        <v>63</v>
      </c>
      <c r="D41" s="80"/>
      <c r="E41" s="81"/>
      <c r="F41" s="89"/>
      <c r="G41" s="50"/>
      <c r="H41" s="119"/>
      <c r="I41" s="90"/>
      <c r="J41" s="90"/>
      <c r="K41" s="90"/>
      <c r="L41" s="119"/>
      <c r="M41" s="119"/>
      <c r="N41" s="119"/>
      <c r="O41" s="119"/>
      <c r="P41" s="119"/>
      <c r="Q41" s="134"/>
      <c r="R41" s="90">
        <f t="shared" ref="R41" si="2">Q41</f>
        <v>0</v>
      </c>
      <c r="S41" s="90" t="e">
        <f>ROUND(R41*#REF!,2)</f>
        <v>#REF!</v>
      </c>
      <c r="T41" s="90" t="e">
        <f>ROUND(E41*S41,2)</f>
        <v>#REF!</v>
      </c>
      <c r="U41" s="119"/>
      <c r="V41" s="119"/>
      <c r="W41" s="9"/>
      <c r="X41" s="5"/>
      <c r="Y41" s="5"/>
      <c r="Z41" s="5"/>
      <c r="AA41" s="5"/>
      <c r="AB41" s="5"/>
      <c r="AC41" s="5"/>
      <c r="AD41" s="5"/>
      <c r="AE41" s="5"/>
      <c r="AF41" s="5"/>
    </row>
    <row r="42" spans="1:33" s="6" customFormat="1" ht="15">
      <c r="A42" s="12"/>
      <c r="B42" s="74" t="s">
        <v>98</v>
      </c>
      <c r="C42" s="11" t="s">
        <v>97</v>
      </c>
      <c r="D42" s="80"/>
      <c r="E42" s="81"/>
      <c r="F42" s="86"/>
      <c r="G42" s="50"/>
      <c r="H42" s="119"/>
      <c r="I42" s="90"/>
      <c r="J42" s="90"/>
      <c r="K42" s="90"/>
      <c r="L42" s="119"/>
      <c r="M42" s="119"/>
      <c r="N42" s="119"/>
      <c r="O42" s="119"/>
      <c r="P42" s="119"/>
      <c r="Q42" s="90"/>
      <c r="R42" s="90"/>
      <c r="S42" s="90"/>
      <c r="T42" s="90"/>
      <c r="U42" s="119"/>
      <c r="V42" s="119"/>
      <c r="W42" s="9"/>
      <c r="X42" s="5"/>
      <c r="Y42" s="5"/>
      <c r="Z42" s="5"/>
      <c r="AA42" s="5"/>
      <c r="AB42" s="5"/>
      <c r="AC42" s="5"/>
      <c r="AD42" s="5"/>
      <c r="AE42" s="5"/>
      <c r="AF42" s="5"/>
    </row>
    <row r="43" spans="1:33" s="6" customFormat="1" ht="32.25" customHeight="1">
      <c r="A43" s="145">
        <v>1</v>
      </c>
      <c r="B43" s="155"/>
      <c r="C43" s="13" t="s">
        <v>100</v>
      </c>
      <c r="D43" s="7" t="s">
        <v>5</v>
      </c>
      <c r="E43" s="100">
        <v>3</v>
      </c>
      <c r="F43" s="15"/>
      <c r="G43" s="16"/>
      <c r="H43" s="119"/>
      <c r="I43" s="90"/>
      <c r="J43" s="90"/>
      <c r="K43" s="90"/>
      <c r="L43" s="119"/>
      <c r="M43" s="119"/>
      <c r="N43" s="119"/>
      <c r="O43" s="119"/>
      <c r="P43" s="119"/>
      <c r="Q43" s="90"/>
      <c r="R43" s="90"/>
      <c r="S43" s="90"/>
      <c r="T43" s="90"/>
      <c r="U43" s="119"/>
      <c r="V43" s="119"/>
      <c r="W43" s="9"/>
      <c r="X43" s="5"/>
      <c r="Y43" s="5"/>
      <c r="Z43" s="5"/>
      <c r="AA43" s="5"/>
      <c r="AB43" s="5"/>
      <c r="AC43" s="5"/>
      <c r="AD43" s="5"/>
      <c r="AE43" s="5"/>
      <c r="AF43" s="5"/>
    </row>
    <row r="44" spans="1:33" s="6" customFormat="1" ht="28.5">
      <c r="A44" s="145">
        <v>2</v>
      </c>
      <c r="B44" s="155"/>
      <c r="C44" s="13" t="s">
        <v>99</v>
      </c>
      <c r="D44" s="7" t="s">
        <v>5</v>
      </c>
      <c r="E44" s="100">
        <v>2</v>
      </c>
      <c r="F44" s="15"/>
      <c r="G44" s="16"/>
      <c r="H44" s="119"/>
      <c r="I44" s="90"/>
      <c r="J44" s="90"/>
      <c r="K44" s="90"/>
      <c r="L44" s="119"/>
      <c r="M44" s="119"/>
      <c r="N44" s="119"/>
      <c r="O44" s="119"/>
      <c r="P44" s="119"/>
      <c r="Q44" s="90"/>
      <c r="R44" s="90"/>
      <c r="S44" s="90"/>
      <c r="T44" s="90"/>
      <c r="U44" s="119"/>
      <c r="V44" s="119"/>
      <c r="W44" s="9"/>
      <c r="X44" s="5"/>
      <c r="Y44" s="5"/>
      <c r="Z44" s="5"/>
      <c r="AA44" s="5"/>
      <c r="AB44" s="5"/>
      <c r="AC44" s="5"/>
      <c r="AD44" s="5"/>
      <c r="AE44" s="5"/>
      <c r="AF44" s="5"/>
    </row>
    <row r="45" spans="1:33" s="6" customFormat="1" ht="15">
      <c r="A45" s="76"/>
      <c r="B45" s="74" t="s">
        <v>67</v>
      </c>
      <c r="C45" s="94" t="s">
        <v>68</v>
      </c>
      <c r="D45" s="80"/>
      <c r="E45" s="81"/>
      <c r="F45" s="86"/>
      <c r="G45" s="82"/>
      <c r="H45" s="116"/>
      <c r="I45" s="90"/>
      <c r="J45" s="90"/>
      <c r="K45" s="90"/>
      <c r="L45" s="116"/>
      <c r="M45" s="5"/>
      <c r="N45" s="5"/>
      <c r="O45" s="5"/>
      <c r="P45" s="116"/>
      <c r="Q45" s="5"/>
      <c r="R45" s="5"/>
      <c r="S45" s="5"/>
      <c r="T45" s="5"/>
      <c r="U45" s="5"/>
      <c r="V45" s="5"/>
      <c r="W45" s="5"/>
    </row>
    <row r="46" spans="1:33" s="6" customFormat="1" ht="15" customHeight="1">
      <c r="A46" s="105">
        <v>1</v>
      </c>
      <c r="B46" s="101"/>
      <c r="C46" s="104" t="s">
        <v>73</v>
      </c>
      <c r="D46" s="102" t="s">
        <v>6</v>
      </c>
      <c r="E46" s="100">
        <v>108</v>
      </c>
      <c r="F46" s="54"/>
      <c r="G46" s="16"/>
      <c r="H46" s="116"/>
      <c r="I46" s="97"/>
      <c r="J46" s="90"/>
      <c r="K46" s="90"/>
      <c r="L46" s="116"/>
      <c r="M46" s="5"/>
      <c r="N46" s="5"/>
      <c r="O46" s="5"/>
      <c r="P46" s="116"/>
      <c r="Q46" s="5"/>
      <c r="R46" s="5"/>
      <c r="S46" s="5"/>
      <c r="T46" s="5"/>
      <c r="U46" s="5"/>
      <c r="V46" s="5"/>
      <c r="W46" s="5"/>
    </row>
    <row r="47" spans="1:33" s="6" customFormat="1" ht="15" customHeight="1">
      <c r="A47" s="105">
        <v>2</v>
      </c>
      <c r="B47" s="101"/>
      <c r="C47" s="104" t="s">
        <v>74</v>
      </c>
      <c r="D47" s="102" t="s">
        <v>6</v>
      </c>
      <c r="E47" s="100">
        <v>180</v>
      </c>
      <c r="F47" s="54"/>
      <c r="G47" s="16"/>
      <c r="H47" s="116"/>
      <c r="I47" s="97"/>
      <c r="J47" s="90"/>
      <c r="K47" s="90"/>
      <c r="L47" s="116"/>
      <c r="M47" s="5"/>
      <c r="N47" s="5"/>
      <c r="O47" s="5"/>
      <c r="P47" s="116"/>
      <c r="Q47" s="5"/>
      <c r="R47" s="5"/>
      <c r="S47" s="5"/>
      <c r="T47" s="5"/>
      <c r="U47" s="5"/>
      <c r="V47" s="5"/>
      <c r="W47" s="5"/>
    </row>
    <row r="48" spans="1:33" s="56" customFormat="1" ht="15">
      <c r="A48" s="12" t="s">
        <v>61</v>
      </c>
      <c r="B48" s="42" t="s">
        <v>29</v>
      </c>
      <c r="C48" s="65" t="s">
        <v>30</v>
      </c>
      <c r="D48" s="58"/>
      <c r="E48" s="81"/>
      <c r="F48" s="59"/>
      <c r="G48" s="50"/>
      <c r="H48" s="51"/>
      <c r="I48" s="135"/>
      <c r="J48" s="90"/>
      <c r="K48" s="90"/>
      <c r="L48" s="51"/>
      <c r="M48" s="51"/>
      <c r="N48" s="51"/>
      <c r="O48" s="51"/>
      <c r="P48" s="51"/>
      <c r="Q48" s="55"/>
      <c r="R48" s="55"/>
      <c r="S48" s="55"/>
      <c r="T48" s="55"/>
      <c r="U48" s="55"/>
      <c r="V48" s="55"/>
      <c r="W48" s="55"/>
      <c r="X48" s="55"/>
      <c r="Y48" s="55"/>
    </row>
    <row r="49" spans="1:35" s="56" customFormat="1" ht="15">
      <c r="A49" s="46"/>
      <c r="B49" s="42" t="s">
        <v>32</v>
      </c>
      <c r="C49" s="43" t="s">
        <v>31</v>
      </c>
      <c r="D49" s="48"/>
      <c r="E49" s="81"/>
      <c r="F49" s="49"/>
      <c r="G49" s="50"/>
      <c r="H49" s="51"/>
      <c r="I49" s="129"/>
      <c r="J49" s="90"/>
      <c r="K49" s="90"/>
      <c r="L49" s="51"/>
      <c r="M49" s="51"/>
      <c r="N49" s="51"/>
      <c r="O49" s="51"/>
      <c r="P49" s="51"/>
      <c r="Q49" s="55"/>
      <c r="R49" s="55"/>
      <c r="S49" s="55"/>
      <c r="T49" s="55"/>
      <c r="U49" s="55"/>
      <c r="V49" s="55"/>
      <c r="W49" s="55"/>
      <c r="X49" s="55"/>
      <c r="Y49" s="55"/>
    </row>
    <row r="50" spans="1:35" s="6" customFormat="1" ht="30" customHeight="1">
      <c r="A50" s="105">
        <v>1</v>
      </c>
      <c r="B50" s="111"/>
      <c r="C50" s="103" t="s">
        <v>75</v>
      </c>
      <c r="D50" s="102" t="s">
        <v>6</v>
      </c>
      <c r="E50" s="100">
        <v>70</v>
      </c>
      <c r="F50" s="54"/>
      <c r="G50" s="16"/>
      <c r="H50" s="97"/>
      <c r="I50" s="97"/>
      <c r="J50" s="90"/>
      <c r="K50" s="90"/>
      <c r="L50" s="97"/>
      <c r="M50" s="133"/>
      <c r="N50" s="133"/>
      <c r="O50" s="133"/>
      <c r="P50" s="97"/>
      <c r="Q50" s="5"/>
      <c r="R50" s="5"/>
      <c r="S50" s="5"/>
      <c r="T50" s="5"/>
      <c r="U50" s="5"/>
      <c r="V50" s="5"/>
      <c r="W50" s="5"/>
      <c r="X50" s="5"/>
      <c r="Y50" s="5"/>
    </row>
    <row r="51" spans="1:35" s="6" customFormat="1" ht="30" customHeight="1">
      <c r="A51" s="105">
        <v>2</v>
      </c>
      <c r="B51" s="17"/>
      <c r="C51" s="13" t="s">
        <v>39</v>
      </c>
      <c r="D51" s="7" t="s">
        <v>6</v>
      </c>
      <c r="E51" s="100">
        <v>433</v>
      </c>
      <c r="F51" s="54"/>
      <c r="G51" s="16"/>
      <c r="H51" s="97"/>
      <c r="I51" s="97"/>
      <c r="J51" s="90"/>
      <c r="K51" s="90"/>
      <c r="L51" s="97"/>
      <c r="M51" s="97"/>
      <c r="N51" s="97"/>
      <c r="O51" s="97"/>
      <c r="P51" s="97"/>
      <c r="Q51" s="5"/>
      <c r="R51" s="5"/>
      <c r="S51" s="5"/>
      <c r="T51" s="5"/>
      <c r="U51" s="5"/>
      <c r="V51" s="5"/>
      <c r="W51" s="5"/>
      <c r="X51" s="5"/>
      <c r="Y51" s="5"/>
    </row>
    <row r="52" spans="1:35" s="6" customFormat="1" ht="15">
      <c r="A52" s="76"/>
      <c r="B52" s="74" t="s">
        <v>46</v>
      </c>
      <c r="C52" s="11" t="s">
        <v>47</v>
      </c>
      <c r="D52" s="77"/>
      <c r="E52" s="81"/>
      <c r="F52" s="78"/>
      <c r="G52" s="79"/>
      <c r="H52" s="9"/>
      <c r="I52" s="136"/>
      <c r="J52" s="90"/>
      <c r="K52" s="90"/>
      <c r="L52" s="9"/>
      <c r="M52" s="9"/>
      <c r="N52" s="9"/>
      <c r="O52" s="9"/>
      <c r="P52" s="9"/>
      <c r="Q52" s="5"/>
      <c r="R52" s="5"/>
      <c r="S52" s="5"/>
      <c r="T52" s="5"/>
      <c r="U52" s="5"/>
      <c r="V52" s="5"/>
      <c r="W52" s="5"/>
      <c r="X52" s="5"/>
      <c r="Y52" s="5"/>
    </row>
    <row r="53" spans="1:35" s="6" customFormat="1" ht="30" customHeight="1">
      <c r="A53" s="4">
        <v>1</v>
      </c>
      <c r="B53" s="70"/>
      <c r="C53" s="13" t="s">
        <v>48</v>
      </c>
      <c r="D53" s="7" t="s">
        <v>6</v>
      </c>
      <c r="E53" s="100">
        <v>707</v>
      </c>
      <c r="F53" s="54"/>
      <c r="G53" s="16"/>
      <c r="H53" s="97"/>
      <c r="I53" s="97"/>
      <c r="J53" s="90"/>
      <c r="K53" s="90"/>
      <c r="L53" s="97"/>
      <c r="M53" s="97"/>
      <c r="N53" s="97"/>
      <c r="O53" s="97"/>
      <c r="P53" s="97"/>
      <c r="Q53" s="5"/>
      <c r="R53" s="5"/>
      <c r="S53" s="5"/>
      <c r="T53" s="5"/>
      <c r="U53" s="5"/>
      <c r="V53" s="5"/>
      <c r="W53" s="5"/>
      <c r="X53" s="5"/>
      <c r="Y53" s="5"/>
    </row>
    <row r="54" spans="1:35" s="56" customFormat="1" ht="15">
      <c r="A54" s="12" t="s">
        <v>66</v>
      </c>
      <c r="B54" s="42"/>
      <c r="C54" s="47" t="s">
        <v>19</v>
      </c>
      <c r="D54" s="48"/>
      <c r="E54" s="81"/>
      <c r="F54" s="49"/>
      <c r="G54" s="50"/>
      <c r="H54" s="51"/>
      <c r="I54" s="129"/>
      <c r="J54" s="90"/>
      <c r="K54" s="90"/>
      <c r="L54" s="51"/>
      <c r="M54" s="51"/>
      <c r="N54" s="51"/>
      <c r="O54" s="51"/>
      <c r="P54" s="51"/>
      <c r="Q54" s="55"/>
      <c r="R54" s="55"/>
      <c r="S54" s="55"/>
      <c r="T54" s="55"/>
      <c r="U54" s="55"/>
      <c r="V54" s="55"/>
      <c r="W54" s="55"/>
      <c r="X54" s="55"/>
      <c r="Y54" s="55"/>
    </row>
    <row r="55" spans="1:35" s="56" customFormat="1" ht="15">
      <c r="A55" s="41"/>
      <c r="B55" s="63"/>
      <c r="C55" s="47" t="s">
        <v>35</v>
      </c>
      <c r="D55" s="48"/>
      <c r="E55" s="81"/>
      <c r="F55" s="49"/>
      <c r="G55" s="50"/>
      <c r="H55" s="51"/>
      <c r="I55" s="129"/>
      <c r="J55" s="90"/>
      <c r="K55" s="90"/>
      <c r="L55" s="51"/>
      <c r="M55" s="51"/>
      <c r="N55" s="51"/>
      <c r="O55" s="51"/>
      <c r="P55" s="51"/>
      <c r="Q55" s="55"/>
      <c r="R55" s="55"/>
      <c r="S55" s="55"/>
      <c r="T55" s="55"/>
      <c r="U55" s="55"/>
      <c r="V55" s="55"/>
      <c r="W55" s="55"/>
      <c r="X55" s="55"/>
      <c r="Y55" s="55"/>
    </row>
    <row r="56" spans="1:35" s="56" customFormat="1" ht="57">
      <c r="A56" s="106">
        <v>1</v>
      </c>
      <c r="B56" s="70" t="s">
        <v>79</v>
      </c>
      <c r="C56" s="14" t="s">
        <v>85</v>
      </c>
      <c r="D56" s="7" t="s">
        <v>6</v>
      </c>
      <c r="E56" s="100">
        <v>105</v>
      </c>
      <c r="F56" s="54"/>
      <c r="G56" s="16"/>
      <c r="H56" s="51"/>
      <c r="I56" s="129"/>
      <c r="J56" s="90"/>
      <c r="K56" s="90"/>
      <c r="L56" s="51"/>
      <c r="M56" s="51"/>
      <c r="N56" s="51"/>
      <c r="O56" s="51"/>
      <c r="P56" s="51"/>
      <c r="Q56" s="55"/>
      <c r="R56" s="55"/>
      <c r="S56" s="55"/>
      <c r="T56" s="55"/>
      <c r="U56" s="55"/>
      <c r="V56" s="55"/>
      <c r="W56" s="55"/>
      <c r="X56" s="55"/>
      <c r="Y56" s="55"/>
    </row>
    <row r="57" spans="1:35" s="6" customFormat="1" ht="15" customHeight="1">
      <c r="A57" s="106">
        <v>2</v>
      </c>
      <c r="B57" s="70"/>
      <c r="C57" s="14" t="s">
        <v>72</v>
      </c>
      <c r="D57" s="7" t="s">
        <v>6</v>
      </c>
      <c r="E57" s="100">
        <v>134</v>
      </c>
      <c r="F57" s="54"/>
      <c r="G57" s="16"/>
      <c r="H57" s="97"/>
      <c r="I57" s="97"/>
      <c r="J57" s="90"/>
      <c r="K57" s="90"/>
      <c r="L57" s="97"/>
      <c r="M57" s="97"/>
      <c r="N57" s="97"/>
      <c r="O57" s="97"/>
      <c r="P57" s="97"/>
      <c r="Q57" s="5"/>
      <c r="R57" s="5"/>
      <c r="S57" s="5"/>
      <c r="T57" s="5"/>
      <c r="U57" s="5"/>
      <c r="V57" s="5"/>
      <c r="W57" s="5"/>
      <c r="X57" s="5"/>
      <c r="Y57" s="5"/>
    </row>
    <row r="58" spans="1:35" s="6" customFormat="1" ht="30.75" customHeight="1">
      <c r="A58" s="106">
        <v>3</v>
      </c>
      <c r="B58" s="140"/>
      <c r="C58" s="103" t="s">
        <v>86</v>
      </c>
      <c r="D58" s="102" t="s">
        <v>5</v>
      </c>
      <c r="E58" s="100">
        <v>1</v>
      </c>
      <c r="F58" s="54"/>
      <c r="G58" s="16"/>
      <c r="H58" s="97"/>
      <c r="I58" s="97"/>
      <c r="J58" s="90"/>
      <c r="K58" s="90"/>
      <c r="L58" s="97"/>
      <c r="M58" s="97"/>
      <c r="N58" s="97"/>
      <c r="O58" s="97"/>
      <c r="P58" s="97"/>
      <c r="Q58" s="5"/>
      <c r="R58" s="5"/>
      <c r="S58" s="5"/>
      <c r="T58" s="5"/>
      <c r="U58" s="5"/>
      <c r="V58" s="5"/>
      <c r="W58" s="5"/>
      <c r="X58" s="5"/>
      <c r="Y58" s="5"/>
    </row>
    <row r="59" spans="1:35" s="6" customFormat="1" ht="29.25" customHeight="1">
      <c r="A59" s="106">
        <v>4</v>
      </c>
      <c r="B59" s="107"/>
      <c r="C59" s="103" t="s">
        <v>70</v>
      </c>
      <c r="D59" s="102" t="s">
        <v>5</v>
      </c>
      <c r="E59" s="100">
        <v>3</v>
      </c>
      <c r="F59" s="54"/>
      <c r="G59" s="16"/>
      <c r="H59" s="137"/>
      <c r="I59" s="97"/>
      <c r="J59" s="90"/>
      <c r="K59" s="90"/>
      <c r="L59" s="137"/>
      <c r="M59" s="137"/>
      <c r="N59" s="137"/>
      <c r="O59" s="137"/>
      <c r="P59" s="137"/>
      <c r="Q59" s="132">
        <f>ROUND(P59*$Q$8,2)</f>
        <v>0</v>
      </c>
      <c r="R59" s="16">
        <f>ROUND(E59*Q59,2)</f>
        <v>0</v>
      </c>
      <c r="S59" s="132"/>
      <c r="T59" s="132"/>
      <c r="U59" s="132"/>
      <c r="V59" s="132"/>
      <c r="W59" s="112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s="6" customFormat="1" ht="21" customHeight="1">
      <c r="A60" s="106">
        <v>5</v>
      </c>
      <c r="B60" s="107"/>
      <c r="C60" s="103" t="s">
        <v>87</v>
      </c>
      <c r="D60" s="102" t="s">
        <v>5</v>
      </c>
      <c r="E60" s="100">
        <v>4</v>
      </c>
      <c r="F60" s="54"/>
      <c r="G60" s="16"/>
      <c r="H60" s="137"/>
      <c r="I60" s="97"/>
      <c r="J60" s="90"/>
      <c r="K60" s="90"/>
      <c r="L60" s="137"/>
      <c r="M60" s="137"/>
      <c r="N60" s="137"/>
      <c r="O60" s="137"/>
      <c r="P60" s="137"/>
      <c r="Q60" s="132"/>
      <c r="R60" s="90"/>
      <c r="S60" s="132"/>
      <c r="T60" s="132"/>
      <c r="U60" s="132"/>
      <c r="V60" s="132"/>
      <c r="W60" s="112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s="6" customFormat="1" ht="30" customHeight="1">
      <c r="A61" s="106">
        <v>6</v>
      </c>
      <c r="B61" s="101"/>
      <c r="C61" s="104" t="s">
        <v>104</v>
      </c>
      <c r="D61" s="102" t="s">
        <v>5</v>
      </c>
      <c r="E61" s="100">
        <v>3</v>
      </c>
      <c r="F61" s="54"/>
      <c r="G61" s="16"/>
      <c r="H61" s="137"/>
      <c r="I61" s="97"/>
      <c r="J61" s="90"/>
      <c r="K61" s="90"/>
      <c r="L61" s="137"/>
      <c r="M61" s="137"/>
      <c r="N61" s="137"/>
      <c r="O61" s="137"/>
      <c r="P61" s="137"/>
      <c r="Q61" s="132"/>
      <c r="R61" s="90"/>
      <c r="S61" s="132"/>
      <c r="T61" s="132"/>
      <c r="U61" s="132"/>
      <c r="V61" s="132"/>
      <c r="W61" s="112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s="6" customFormat="1" ht="16.5" customHeight="1">
      <c r="A62" s="41"/>
      <c r="B62" s="63"/>
      <c r="C62" s="11" t="s">
        <v>91</v>
      </c>
      <c r="D62" s="48"/>
      <c r="E62" s="81"/>
      <c r="F62" s="49"/>
      <c r="G62" s="50"/>
      <c r="H62" s="137"/>
      <c r="I62" s="97"/>
      <c r="J62" s="90"/>
      <c r="K62" s="90"/>
      <c r="L62" s="137"/>
      <c r="M62" s="137"/>
      <c r="N62" s="137"/>
      <c r="O62" s="137"/>
      <c r="P62" s="137"/>
      <c r="Q62" s="132"/>
      <c r="R62" s="90"/>
      <c r="S62" s="132"/>
      <c r="T62" s="132"/>
      <c r="U62" s="132"/>
      <c r="V62" s="132"/>
      <c r="W62" s="112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s="6" customFormat="1" ht="18" customHeight="1">
      <c r="A63" s="152">
        <v>1</v>
      </c>
      <c r="B63" s="147"/>
      <c r="C63" s="148" t="s">
        <v>92</v>
      </c>
      <c r="D63" s="149" t="s">
        <v>93</v>
      </c>
      <c r="E63" s="150">
        <v>1</v>
      </c>
      <c r="F63" s="151"/>
      <c r="G63" s="16"/>
      <c r="H63" s="137"/>
      <c r="I63" s="97"/>
      <c r="J63" s="90"/>
      <c r="K63" s="90"/>
      <c r="L63" s="137"/>
      <c r="M63" s="137"/>
      <c r="N63" s="137"/>
      <c r="O63" s="137"/>
      <c r="P63" s="137"/>
      <c r="Q63" s="132"/>
      <c r="R63" s="90"/>
      <c r="S63" s="132"/>
      <c r="T63" s="132"/>
      <c r="U63" s="132"/>
      <c r="V63" s="132"/>
      <c r="W63" s="112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s="6" customFormat="1" ht="15" customHeight="1">
      <c r="A64" s="41"/>
      <c r="B64" s="72" t="s">
        <v>95</v>
      </c>
      <c r="C64" s="11" t="s">
        <v>94</v>
      </c>
      <c r="D64" s="48"/>
      <c r="E64" s="81"/>
      <c r="F64" s="49"/>
      <c r="G64" s="50"/>
      <c r="H64" s="137"/>
      <c r="I64" s="97"/>
      <c r="J64" s="90"/>
      <c r="K64" s="90"/>
      <c r="L64" s="137"/>
      <c r="M64" s="137"/>
      <c r="N64" s="137"/>
      <c r="O64" s="137"/>
      <c r="P64" s="137"/>
      <c r="Q64" s="132"/>
      <c r="R64" s="90"/>
      <c r="S64" s="132"/>
      <c r="T64" s="132"/>
      <c r="U64" s="132"/>
      <c r="V64" s="132"/>
      <c r="W64" s="112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s="6" customFormat="1" ht="18.75" customHeight="1" thickBot="1">
      <c r="A65" s="153">
        <v>1</v>
      </c>
      <c r="B65" s="147"/>
      <c r="C65" s="148" t="s">
        <v>96</v>
      </c>
      <c r="D65" s="149" t="s">
        <v>90</v>
      </c>
      <c r="E65" s="154">
        <v>2.8849999999999998</v>
      </c>
      <c r="F65" s="151"/>
      <c r="G65" s="16"/>
      <c r="H65" s="137"/>
      <c r="I65" s="97"/>
      <c r="J65" s="90"/>
      <c r="K65" s="90"/>
      <c r="L65" s="137"/>
      <c r="M65" s="137"/>
      <c r="N65" s="137"/>
      <c r="O65" s="137"/>
      <c r="P65" s="137"/>
      <c r="Q65" s="132"/>
      <c r="R65" s="90"/>
      <c r="S65" s="132"/>
      <c r="T65" s="132"/>
      <c r="U65" s="132"/>
      <c r="V65" s="132"/>
      <c r="W65" s="112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>
      <c r="A66" s="182" t="s">
        <v>84</v>
      </c>
      <c r="B66" s="183"/>
      <c r="C66" s="183"/>
      <c r="D66" s="183"/>
      <c r="E66" s="183"/>
      <c r="F66" s="183"/>
      <c r="G66" s="161"/>
    </row>
    <row r="67" spans="1:35" ht="15">
      <c r="A67" s="184" t="s">
        <v>113</v>
      </c>
      <c r="B67" s="185"/>
      <c r="C67" s="185"/>
      <c r="D67" s="185"/>
      <c r="E67" s="185"/>
      <c r="F67" s="185"/>
      <c r="G67" s="162"/>
    </row>
    <row r="68" spans="1:35" ht="15.75" thickBot="1">
      <c r="A68" s="165" t="s">
        <v>114</v>
      </c>
      <c r="B68" s="166"/>
      <c r="C68" s="166"/>
      <c r="D68" s="166"/>
      <c r="E68" s="166"/>
      <c r="F68" s="166"/>
      <c r="G68" s="163"/>
    </row>
    <row r="71" spans="1:35" s="56" customFormat="1" ht="15">
      <c r="A71" s="66"/>
      <c r="B71" s="67"/>
      <c r="C71" s="123"/>
      <c r="D71" s="123"/>
      <c r="E71" s="123"/>
      <c r="F71" s="123"/>
      <c r="G71" s="123"/>
      <c r="H71" s="40"/>
      <c r="I71" s="40"/>
      <c r="J71" s="40"/>
      <c r="K71" s="118"/>
      <c r="L71" s="10"/>
      <c r="M71" s="40"/>
      <c r="N71" s="40"/>
      <c r="O71" s="40"/>
      <c r="P71" s="40"/>
      <c r="Q71" s="55"/>
      <c r="R71" s="55"/>
      <c r="S71" s="55"/>
      <c r="T71" s="55"/>
      <c r="U71" s="55"/>
      <c r="V71" s="55"/>
      <c r="W71" s="55"/>
      <c r="X71" s="55"/>
      <c r="Y71" s="55"/>
    </row>
    <row r="72" spans="1:35" ht="15">
      <c r="A72" s="68"/>
      <c r="B72" s="67"/>
      <c r="C72" s="123"/>
      <c r="D72" s="123"/>
      <c r="E72" s="123"/>
      <c r="F72" s="123"/>
      <c r="G72" s="123"/>
      <c r="H72" s="113"/>
      <c r="I72" s="113"/>
      <c r="J72" s="113"/>
      <c r="K72" s="138"/>
      <c r="L72" s="113"/>
    </row>
    <row r="73" spans="1:35" ht="15">
      <c r="A73" s="68"/>
      <c r="B73" s="67"/>
      <c r="C73" s="123"/>
      <c r="D73" s="123"/>
      <c r="E73" s="123"/>
      <c r="F73" s="123"/>
      <c r="G73" s="123"/>
      <c r="H73" s="113"/>
      <c r="I73" s="113"/>
      <c r="J73" s="113"/>
      <c r="K73" s="118"/>
      <c r="L73" s="87"/>
    </row>
    <row r="74" spans="1:35" ht="15">
      <c r="A74" s="68"/>
      <c r="B74" s="67"/>
      <c r="C74" s="123"/>
      <c r="D74" s="123"/>
      <c r="E74" s="123"/>
      <c r="F74" s="123"/>
      <c r="G74" s="123"/>
      <c r="H74" s="113"/>
      <c r="I74" s="113"/>
      <c r="J74" s="113"/>
      <c r="K74" s="139"/>
      <c r="L74" s="87"/>
    </row>
  </sheetData>
  <mergeCells count="12">
    <mergeCell ref="F1:G1"/>
    <mergeCell ref="A68:F68"/>
    <mergeCell ref="A2:G2"/>
    <mergeCell ref="A3:G3"/>
    <mergeCell ref="A4:A5"/>
    <mergeCell ref="B4:B5"/>
    <mergeCell ref="C4:C5"/>
    <mergeCell ref="D4:E4"/>
    <mergeCell ref="F4:F5"/>
    <mergeCell ref="G4:G5"/>
    <mergeCell ref="A66:F66"/>
    <mergeCell ref="A67:F67"/>
  </mergeCells>
  <printOptions horizontalCentered="1"/>
  <pageMargins left="0.78740157480314965" right="0.39370078740157483" top="0.39370078740157483" bottom="0.39370078740157483" header="0" footer="0"/>
  <pageSetup paperSize="9" scale="60" fitToHeight="0" orientation="portrait" r:id="rId1"/>
  <headerFooter alignWithMargins="0"/>
  <rowBreaks count="1" manualBreakCount="1">
    <brk id="38" max="8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Dariusz Żmich</cp:lastModifiedBy>
  <cp:lastPrinted>2020-10-22T06:27:04Z</cp:lastPrinted>
  <dcterms:created xsi:type="dcterms:W3CDTF">1997-02-26T13:46:56Z</dcterms:created>
  <dcterms:modified xsi:type="dcterms:W3CDTF">2020-10-22T06:27:09Z</dcterms:modified>
</cp:coreProperties>
</file>